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3110"/>
  </bookViews>
  <sheets>
    <sheet name="Závodníci MT_2020_výsledky" sheetId="1" r:id="rId1"/>
  </sheets>
  <calcPr calcId="125725"/>
</workbook>
</file>

<file path=xl/calcChain.xml><?xml version="1.0" encoding="utf-8"?>
<calcChain xmlns="http://schemas.openxmlformats.org/spreadsheetml/2006/main">
  <c r="L35" i="1"/>
  <c r="G35"/>
  <c r="L34"/>
  <c r="G34"/>
  <c r="L33"/>
  <c r="G33"/>
  <c r="L32"/>
  <c r="G32"/>
  <c r="L29"/>
  <c r="G29"/>
  <c r="L28"/>
  <c r="G28"/>
  <c r="L27"/>
  <c r="G27"/>
  <c r="L26"/>
  <c r="G26"/>
  <c r="L24"/>
  <c r="G24"/>
  <c r="T23"/>
  <c r="L23"/>
  <c r="G23"/>
  <c r="T22"/>
  <c r="O22"/>
  <c r="O23" s="1"/>
  <c r="O24" s="1"/>
  <c r="O25" s="1"/>
  <c r="L22"/>
  <c r="G22"/>
  <c r="T21"/>
  <c r="L21"/>
  <c r="G21"/>
  <c r="L20"/>
  <c r="G20"/>
  <c r="L19"/>
  <c r="G19"/>
  <c r="L18"/>
  <c r="G18"/>
  <c r="L17"/>
  <c r="G17"/>
  <c r="T16"/>
  <c r="L16"/>
  <c r="G16"/>
  <c r="T15"/>
  <c r="L15"/>
  <c r="G15"/>
  <c r="T14"/>
  <c r="L14"/>
  <c r="G14"/>
  <c r="T13"/>
  <c r="O13"/>
  <c r="O14" s="1"/>
  <c r="O15" s="1"/>
  <c r="O16" s="1"/>
  <c r="L13"/>
  <c r="G13"/>
  <c r="T12"/>
  <c r="L12"/>
  <c r="G12"/>
  <c r="L11"/>
  <c r="G11"/>
  <c r="L10"/>
  <c r="G10"/>
  <c r="L9"/>
  <c r="G9"/>
  <c r="L8"/>
  <c r="G8"/>
  <c r="T7"/>
  <c r="L7"/>
  <c r="G7"/>
  <c r="T6"/>
  <c r="L6"/>
  <c r="G6"/>
  <c r="T5"/>
  <c r="L5"/>
  <c r="G5"/>
  <c r="T4"/>
  <c r="O4"/>
  <c r="O5" s="1"/>
  <c r="O6" s="1"/>
  <c r="O7" s="1"/>
  <c r="L4"/>
  <c r="G4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T3"/>
  <c r="L3"/>
  <c r="G3"/>
</calcChain>
</file>

<file path=xl/sharedStrings.xml><?xml version="1.0" encoding="utf-8"?>
<sst xmlns="http://schemas.openxmlformats.org/spreadsheetml/2006/main" count="238" uniqueCount="113">
  <si>
    <t>DEN 1</t>
  </si>
  <si>
    <t>DEN 2</t>
  </si>
  <si>
    <t>Moravský trojúhelník 2020 - open</t>
  </si>
  <si>
    <t>PGKB</t>
  </si>
  <si>
    <t>jméno příjmení</t>
  </si>
  <si>
    <t>Padák</t>
  </si>
  <si>
    <t>kat.</t>
  </si>
  <si>
    <t>vzdálenost v km</t>
  </si>
  <si>
    <t>BODY</t>
  </si>
  <si>
    <t>Koef.</t>
  </si>
  <si>
    <t>pořadí</t>
  </si>
  <si>
    <t>Příjmení</t>
  </si>
  <si>
    <t>Jméno</t>
  </si>
  <si>
    <t>Kluzák</t>
  </si>
  <si>
    <t>Vlastimil Šilhan</t>
  </si>
  <si>
    <t xml:space="preserve">Nevada 2 </t>
  </si>
  <si>
    <t>Štorek</t>
  </si>
  <si>
    <t>Václav</t>
  </si>
  <si>
    <t>O</t>
  </si>
  <si>
    <t>AXIS</t>
  </si>
  <si>
    <t>Venus SC</t>
  </si>
  <si>
    <t>Michal Hradiš</t>
  </si>
  <si>
    <t>Axis Comet 3</t>
  </si>
  <si>
    <t>S</t>
  </si>
  <si>
    <t>Marcinek</t>
  </si>
  <si>
    <t>Pavel</t>
  </si>
  <si>
    <t>MAC PARA</t>
  </si>
  <si>
    <t>Elan 2</t>
  </si>
  <si>
    <t>Svatopluk Svoboda</t>
  </si>
  <si>
    <t>Trtil</t>
  </si>
  <si>
    <t>Aleš</t>
  </si>
  <si>
    <t>Vega 5</t>
  </si>
  <si>
    <t>Martin Fodor</t>
  </si>
  <si>
    <t>AXIS Comet 3</t>
  </si>
  <si>
    <t>Vagner</t>
  </si>
  <si>
    <t>Jiří Kočař</t>
  </si>
  <si>
    <t>Comet 2, Vega T.</t>
  </si>
  <si>
    <t>Holub</t>
  </si>
  <si>
    <t>Ondřej</t>
  </si>
  <si>
    <t>Magus</t>
  </si>
  <si>
    <t>Markéta Tomášková</t>
  </si>
  <si>
    <t xml:space="preserve">MAC PARA Elan 2 </t>
  </si>
  <si>
    <t>David Brázda</t>
  </si>
  <si>
    <t>kibo</t>
  </si>
  <si>
    <t>Petr Musil</t>
  </si>
  <si>
    <t>Axis Pluto3</t>
  </si>
  <si>
    <t>Moravský trojúhelník 2020 - standart</t>
  </si>
  <si>
    <t>Martin Skalský</t>
  </si>
  <si>
    <t>MAC Para Illusion</t>
  </si>
  <si>
    <t>Václav Štorek</t>
  </si>
  <si>
    <t>Axis Venus SC</t>
  </si>
  <si>
    <t>Hradiš</t>
  </si>
  <si>
    <t xml:space="preserve">Michal </t>
  </si>
  <si>
    <t>Comet 3</t>
  </si>
  <si>
    <t>Martin Friče</t>
  </si>
  <si>
    <t xml:space="preserve">MAC Para Trend 4 </t>
  </si>
  <si>
    <t>Svoboda</t>
  </si>
  <si>
    <t xml:space="preserve">Svatopluk </t>
  </si>
  <si>
    <t xml:space="preserve">Václav Švanda </t>
  </si>
  <si>
    <t>Axis Comet 2</t>
  </si>
  <si>
    <t xml:space="preserve">Skalský </t>
  </si>
  <si>
    <t>Martin</t>
  </si>
  <si>
    <t>Ilusion</t>
  </si>
  <si>
    <t xml:space="preserve">Adam Dědina </t>
  </si>
  <si>
    <t>Švanda</t>
  </si>
  <si>
    <t>Comet 2</t>
  </si>
  <si>
    <t>René Dědina</t>
  </si>
  <si>
    <t>Klein</t>
  </si>
  <si>
    <t>Mirek</t>
  </si>
  <si>
    <t>Mirek Klein</t>
  </si>
  <si>
    <t>Oldřich Brož</t>
  </si>
  <si>
    <t xml:space="preserve">Axis Venus SC </t>
  </si>
  <si>
    <t>Tomáš Drobílek</t>
  </si>
  <si>
    <t>Moravský trojúhelník 2020 - ženy</t>
  </si>
  <si>
    <t>Bedrich Tkany</t>
  </si>
  <si>
    <t>Pavel Vagner</t>
  </si>
  <si>
    <t>Markéta</t>
  </si>
  <si>
    <t>Tomášková</t>
  </si>
  <si>
    <t>Dušan Červeňak</t>
  </si>
  <si>
    <t xml:space="preserve">Vlachová </t>
  </si>
  <si>
    <t>Eva</t>
  </si>
  <si>
    <t>Eden 6</t>
  </si>
  <si>
    <t>Jiří Mikuláštík</t>
  </si>
  <si>
    <t>Gradient Golden 4</t>
  </si>
  <si>
    <t>Sedlářová</t>
  </si>
  <si>
    <t>Jana</t>
  </si>
  <si>
    <t>Trend 5</t>
  </si>
  <si>
    <t>Ondřej Holub</t>
  </si>
  <si>
    <t xml:space="preserve">Tomáš Soudek </t>
  </si>
  <si>
    <t>Gradient Aspen 5</t>
  </si>
  <si>
    <t>Petr Šumbera</t>
  </si>
  <si>
    <t>Mac Para Elan 2</t>
  </si>
  <si>
    <t xml:space="preserve">Otakar Husička </t>
  </si>
  <si>
    <t>Ozone</t>
  </si>
  <si>
    <t>Martin Petřáš</t>
  </si>
  <si>
    <t>Pavel Marcinek</t>
  </si>
  <si>
    <t>MacPara Elan 2 (EN-C)</t>
  </si>
  <si>
    <t>Marek Pavlík</t>
  </si>
  <si>
    <t>Gradient Golden 5</t>
  </si>
  <si>
    <t>Vladimíra Stroupková</t>
  </si>
  <si>
    <t>Axis Pluto</t>
  </si>
  <si>
    <t>Eva Vlachová</t>
  </si>
  <si>
    <t>MAC PARA Eden 6</t>
  </si>
  <si>
    <t>Jana Sedlářová</t>
  </si>
  <si>
    <t>MAC Para Trend 5</t>
  </si>
  <si>
    <t xml:space="preserve">Aleš Trtil </t>
  </si>
  <si>
    <t>Axis Vega 5</t>
  </si>
  <si>
    <t>Jan Hájek</t>
  </si>
  <si>
    <t>nepřihlásil let</t>
  </si>
  <si>
    <t xml:space="preserve">nepřijel </t>
  </si>
  <si>
    <t>Miroslav Pavlík</t>
  </si>
  <si>
    <t>Petr Kuhn</t>
  </si>
  <si>
    <t>GIN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</si>
</sst>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6"/>
      <color theme="1"/>
      <name val="Cambria"/>
      <family val="1"/>
      <charset val="238"/>
      <scheme val="major"/>
    </font>
    <font>
      <b/>
      <i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9"/>
      <color rgb="FF000000"/>
      <name val="Verdan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Arial CE"/>
      <charset val="238"/>
    </font>
    <font>
      <sz val="10"/>
      <color rgb="FF000000"/>
      <name val="Verdana"/>
      <family val="2"/>
      <charset val="238"/>
    </font>
    <font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43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8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4" fontId="10" fillId="5" borderId="11" xfId="0" applyNumberFormat="1" applyFont="1" applyFill="1" applyBorder="1" applyAlignment="1">
      <alignment horizontal="center" vertical="center"/>
    </xf>
    <xf numFmtId="0" fontId="1" fillId="6" borderId="12" xfId="1" applyFill="1" applyBorder="1" applyAlignment="1">
      <alignment horizontal="center" vertical="center"/>
    </xf>
    <xf numFmtId="0" fontId="1" fillId="6" borderId="11" xfId="1" applyFill="1" applyBorder="1"/>
    <xf numFmtId="0" fontId="9" fillId="6" borderId="11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4" fontId="10" fillId="6" borderId="11" xfId="0" applyNumberFormat="1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1" fillId="6" borderId="13" xfId="1" applyFill="1" applyBorder="1" applyAlignment="1">
      <alignment horizontal="center" vertical="center"/>
    </xf>
    <xf numFmtId="0" fontId="1" fillId="6" borderId="14" xfId="1" applyFill="1" applyBorder="1" applyAlignment="1">
      <alignment horizontal="left" vertical="center"/>
    </xf>
    <xf numFmtId="0" fontId="9" fillId="4" borderId="8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/>
    </xf>
    <xf numFmtId="0" fontId="9" fillId="8" borderId="11" xfId="0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4" fontId="10" fillId="8" borderId="11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wrapText="1"/>
    </xf>
    <xf numFmtId="0" fontId="2" fillId="8" borderId="11" xfId="0" applyFont="1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8" fillId="5" borderId="11" xfId="0" applyFont="1" applyFill="1" applyBorder="1" applyAlignment="1">
      <alignment horizontal="left" vertical="center"/>
    </xf>
    <xf numFmtId="0" fontId="8" fillId="5" borderId="11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 vertical="center"/>
    </xf>
    <xf numFmtId="0" fontId="0" fillId="4" borderId="16" xfId="0" applyNumberForma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/>
    </xf>
    <xf numFmtId="0" fontId="1" fillId="6" borderId="17" xfId="1" applyFill="1" applyBorder="1" applyAlignment="1">
      <alignment horizontal="center" vertical="center"/>
    </xf>
    <xf numFmtId="0" fontId="1" fillId="6" borderId="18" xfId="1" applyFill="1" applyBorder="1"/>
    <xf numFmtId="0" fontId="9" fillId="6" borderId="18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4" fontId="10" fillId="6" borderId="18" xfId="0" applyNumberFormat="1" applyFont="1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1" fillId="6" borderId="19" xfId="1" applyFill="1" applyBorder="1" applyAlignment="1">
      <alignment horizontal="center" vertical="center"/>
    </xf>
    <xf numFmtId="0" fontId="1" fillId="6" borderId="20" xfId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1"/>
    <xf numFmtId="0" fontId="1" fillId="8" borderId="12" xfId="1" applyFill="1" applyBorder="1" applyAlignment="1">
      <alignment horizontal="center" vertical="center"/>
    </xf>
    <xf numFmtId="0" fontId="1" fillId="8" borderId="11" xfId="1" applyFill="1" applyBorder="1"/>
    <xf numFmtId="0" fontId="9" fillId="8" borderId="11" xfId="1" applyFont="1" applyFill="1" applyBorder="1" applyAlignment="1">
      <alignment horizontal="center" vertical="center"/>
    </xf>
    <xf numFmtId="0" fontId="1" fillId="8" borderId="11" xfId="1" applyFill="1" applyBorder="1" applyAlignment="1">
      <alignment horizontal="center" vertical="center"/>
    </xf>
    <xf numFmtId="4" fontId="11" fillId="8" borderId="11" xfId="1" applyNumberFormat="1" applyFont="1" applyFill="1" applyBorder="1" applyAlignment="1">
      <alignment horizontal="center" vertical="center"/>
    </xf>
    <xf numFmtId="0" fontId="1" fillId="7" borderId="11" xfId="1" applyFill="1" applyBorder="1" applyAlignment="1">
      <alignment horizontal="center" vertical="center"/>
    </xf>
    <xf numFmtId="0" fontId="1" fillId="8" borderId="13" xfId="1" applyFill="1" applyBorder="1" applyAlignment="1">
      <alignment horizontal="center" vertical="center"/>
    </xf>
    <xf numFmtId="0" fontId="1" fillId="8" borderId="14" xfId="1" applyFill="1" applyBorder="1" applyAlignment="1">
      <alignment horizontal="left" vertical="center"/>
    </xf>
    <xf numFmtId="0" fontId="8" fillId="9" borderId="11" xfId="0" applyFont="1" applyFill="1" applyBorder="1" applyAlignment="1">
      <alignment horizontal="left" wrapText="1"/>
    </xf>
    <xf numFmtId="0" fontId="9" fillId="8" borderId="16" xfId="0" applyFont="1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1" fillId="8" borderId="11" xfId="1" applyNumberFormat="1" applyFill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1" fillId="4" borderId="11" xfId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left"/>
    </xf>
    <xf numFmtId="0" fontId="9" fillId="5" borderId="16" xfId="0" applyFont="1" applyFill="1" applyBorder="1" applyAlignment="1">
      <alignment horizontal="center" vertical="center"/>
    </xf>
    <xf numFmtId="0" fontId="0" fillId="5" borderId="16" xfId="0" applyNumberFormat="1" applyFill="1" applyBorder="1" applyAlignment="1">
      <alignment horizontal="center" vertical="center"/>
    </xf>
    <xf numFmtId="0" fontId="1" fillId="8" borderId="17" xfId="1" applyFill="1" applyBorder="1" applyAlignment="1">
      <alignment horizontal="center" vertical="center"/>
    </xf>
    <xf numFmtId="0" fontId="1" fillId="8" borderId="18" xfId="1" applyFill="1" applyBorder="1"/>
    <xf numFmtId="0" fontId="9" fillId="8" borderId="18" xfId="0" applyFont="1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1" fillId="8" borderId="19" xfId="1" applyFill="1" applyBorder="1" applyAlignment="1">
      <alignment horizontal="center" vertical="center"/>
    </xf>
    <xf numFmtId="0" fontId="1" fillId="8" borderId="20" xfId="1" applyFill="1" applyBorder="1" applyAlignment="1">
      <alignment horizontal="left" vertical="center"/>
    </xf>
    <xf numFmtId="0" fontId="9" fillId="5" borderId="21" xfId="0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1" fillId="10" borderId="12" xfId="1" applyFill="1" applyBorder="1" applyAlignment="1">
      <alignment horizontal="center" vertical="center"/>
    </xf>
    <xf numFmtId="0" fontId="1" fillId="10" borderId="11" xfId="1" applyFill="1" applyBorder="1"/>
    <xf numFmtId="0" fontId="1" fillId="10" borderId="13" xfId="1" applyFill="1" applyBorder="1" applyAlignment="1">
      <alignment horizontal="center" vertical="center"/>
    </xf>
    <xf numFmtId="0" fontId="1" fillId="10" borderId="14" xfId="1" applyFill="1" applyBorder="1" applyAlignment="1">
      <alignment horizontal="left" vertical="center"/>
    </xf>
    <xf numFmtId="0" fontId="8" fillId="0" borderId="11" xfId="0" applyFont="1" applyBorder="1"/>
    <xf numFmtId="0" fontId="8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10" borderId="16" xfId="0" applyFont="1" applyFill="1" applyBorder="1" applyAlignment="1">
      <alignment horizontal="center" vertical="center"/>
    </xf>
    <xf numFmtId="4" fontId="10" fillId="10" borderId="11" xfId="0" applyNumberFormat="1" applyFont="1" applyFill="1" applyBorder="1" applyAlignment="1">
      <alignment horizontal="center" vertical="center"/>
    </xf>
    <xf numFmtId="0" fontId="1" fillId="10" borderId="17" xfId="1" applyFill="1" applyBorder="1" applyAlignment="1">
      <alignment horizontal="center" vertical="center"/>
    </xf>
    <xf numFmtId="0" fontId="1" fillId="10" borderId="18" xfId="1" applyFill="1" applyBorder="1"/>
    <xf numFmtId="0" fontId="9" fillId="10" borderId="18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1" fillId="10" borderId="19" xfId="1" applyFill="1" applyBorder="1" applyAlignment="1">
      <alignment horizontal="center" vertical="center"/>
    </xf>
    <xf numFmtId="0" fontId="1" fillId="10" borderId="20" xfId="1" applyFill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9" fillId="5" borderId="8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3" xfId="0" applyFill="1" applyBorder="1" applyAlignment="1">
      <alignment vertical="center"/>
    </xf>
    <xf numFmtId="0" fontId="1" fillId="5" borderId="11" xfId="0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4" fontId="11" fillId="12" borderId="11" xfId="0" applyNumberFormat="1" applyFont="1" applyFill="1" applyBorder="1" applyAlignment="1">
      <alignment horizontal="center" vertical="center"/>
    </xf>
    <xf numFmtId="0" fontId="0" fillId="12" borderId="0" xfId="0" applyFill="1"/>
    <xf numFmtId="0" fontId="9" fillId="12" borderId="26" xfId="0" applyFont="1" applyFill="1" applyBorder="1" applyAlignment="1">
      <alignment horizontal="center" vertical="center"/>
    </xf>
    <xf numFmtId="0" fontId="0" fillId="12" borderId="26" xfId="0" applyFill="1" applyBorder="1" applyAlignment="1">
      <alignment horizontal="center" vertical="center"/>
    </xf>
    <xf numFmtId="4" fontId="11" fillId="12" borderId="26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9" fillId="4" borderId="22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10" borderId="28" xfId="0" applyFill="1" applyBorder="1" applyAlignment="1">
      <alignment horizontal="center" vertical="center"/>
    </xf>
    <xf numFmtId="0" fontId="9" fillId="8" borderId="29" xfId="0" applyFont="1" applyFill="1" applyBorder="1" applyAlignment="1">
      <alignment horizontal="center" vertical="center"/>
    </xf>
    <xf numFmtId="0" fontId="2" fillId="13" borderId="27" xfId="0" applyFont="1" applyFill="1" applyBorder="1" applyAlignment="1">
      <alignment horizontal="center" vertical="center"/>
    </xf>
    <xf numFmtId="0" fontId="0" fillId="0" borderId="6" xfId="0" applyBorder="1"/>
    <xf numFmtId="0" fontId="0" fillId="4" borderId="28" xfId="0" applyNumberForma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0" fontId="4" fillId="11" borderId="2" xfId="1" applyFont="1" applyFill="1" applyBorder="1" applyAlignment="1">
      <alignment horizontal="center" vertical="center"/>
    </xf>
    <xf numFmtId="0" fontId="4" fillId="11" borderId="3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workbookViewId="0">
      <selection activeCell="Q36" sqref="Q36"/>
    </sheetView>
  </sheetViews>
  <sheetFormatPr defaultRowHeight="15"/>
  <cols>
    <col min="1" max="1" width="3.42578125" style="1" customWidth="1"/>
    <col min="2" max="2" width="6.42578125" style="1" hidden="1" customWidth="1"/>
    <col min="3" max="3" width="20.7109375" customWidth="1"/>
    <col min="4" max="4" width="18.7109375" customWidth="1"/>
    <col min="9" max="9" width="3" customWidth="1"/>
    <col min="14" max="14" width="5.42578125" customWidth="1"/>
    <col min="16" max="16" width="10" customWidth="1"/>
    <col min="17" max="17" width="10.42578125" customWidth="1"/>
    <col min="22" max="22" width="10.28515625" customWidth="1"/>
  </cols>
  <sheetData>
    <row r="1" spans="1:23" ht="21" customHeight="1" thickBot="1">
      <c r="E1" s="139" t="s">
        <v>0</v>
      </c>
      <c r="F1" s="139"/>
      <c r="G1" s="139"/>
      <c r="H1" s="139"/>
      <c r="J1" s="139" t="s">
        <v>1</v>
      </c>
      <c r="K1" s="139"/>
      <c r="L1" s="139"/>
      <c r="M1" s="139"/>
      <c r="O1" s="140" t="s">
        <v>2</v>
      </c>
      <c r="P1" s="141"/>
      <c r="Q1" s="141"/>
      <c r="R1" s="141"/>
      <c r="S1" s="141"/>
      <c r="T1" s="141"/>
      <c r="U1" s="141"/>
      <c r="V1" s="141"/>
      <c r="W1" s="142"/>
    </row>
    <row r="2" spans="1:23" ht="21" customHeight="1" thickBot="1">
      <c r="A2" s="2"/>
      <c r="B2" s="3" t="s">
        <v>3</v>
      </c>
      <c r="C2" s="4" t="s">
        <v>4</v>
      </c>
      <c r="D2" s="4" t="s">
        <v>5</v>
      </c>
      <c r="E2" s="5" t="s">
        <v>6</v>
      </c>
      <c r="F2" s="6" t="s">
        <v>7</v>
      </c>
      <c r="G2" s="5" t="s">
        <v>8</v>
      </c>
      <c r="H2" s="5" t="s">
        <v>9</v>
      </c>
      <c r="J2" s="5" t="s">
        <v>6</v>
      </c>
      <c r="K2" s="6" t="s">
        <v>7</v>
      </c>
      <c r="L2" s="5" t="s">
        <v>8</v>
      </c>
      <c r="M2" s="5" t="s">
        <v>9</v>
      </c>
      <c r="O2" s="7" t="s">
        <v>10</v>
      </c>
      <c r="P2" s="8" t="s">
        <v>11</v>
      </c>
      <c r="Q2" s="8" t="s">
        <v>12</v>
      </c>
      <c r="R2" s="8" t="s">
        <v>6</v>
      </c>
      <c r="S2" s="9" t="s">
        <v>7</v>
      </c>
      <c r="T2" s="8" t="s">
        <v>8</v>
      </c>
      <c r="U2" s="8" t="s">
        <v>9</v>
      </c>
      <c r="V2" s="137" t="s">
        <v>13</v>
      </c>
      <c r="W2" s="138"/>
    </row>
    <row r="3" spans="1:23" ht="16.899999999999999" customHeight="1" thickBot="1">
      <c r="A3" s="10">
        <v>1</v>
      </c>
      <c r="B3" s="11"/>
      <c r="C3" s="12" t="s">
        <v>14</v>
      </c>
      <c r="D3" s="13" t="s">
        <v>15</v>
      </c>
      <c r="E3" s="130" t="s">
        <v>108</v>
      </c>
      <c r="F3" s="131"/>
      <c r="G3" s="16">
        <f t="shared" ref="G3:G24" si="0">H3*F3</f>
        <v>0</v>
      </c>
      <c r="H3" s="15"/>
      <c r="J3" s="14"/>
      <c r="K3" s="15"/>
      <c r="L3" s="16">
        <f t="shared" ref="L3:L24" si="1">M3*K3</f>
        <v>0</v>
      </c>
      <c r="M3" s="15"/>
      <c r="O3" s="17">
        <v>1</v>
      </c>
      <c r="P3" s="18" t="s">
        <v>16</v>
      </c>
      <c r="Q3" s="18" t="s">
        <v>17</v>
      </c>
      <c r="R3" s="19" t="s">
        <v>18</v>
      </c>
      <c r="S3" s="20">
        <v>49.93</v>
      </c>
      <c r="T3" s="21">
        <f t="shared" ref="T3:T7" si="2">U3*S3</f>
        <v>199.72</v>
      </c>
      <c r="U3" s="22">
        <v>4</v>
      </c>
      <c r="V3" s="23" t="s">
        <v>19</v>
      </c>
      <c r="W3" s="24" t="s">
        <v>20</v>
      </c>
    </row>
    <row r="4" spans="1:23" ht="15.95" customHeight="1" thickBot="1">
      <c r="A4" s="25">
        <f t="shared" ref="A4:A37" si="3">SUM(A3)+1</f>
        <v>2</v>
      </c>
      <c r="B4" s="26"/>
      <c r="C4" s="27" t="s">
        <v>21</v>
      </c>
      <c r="D4" s="28" t="s">
        <v>22</v>
      </c>
      <c r="E4" s="29" t="s">
        <v>23</v>
      </c>
      <c r="F4" s="30">
        <v>20.39</v>
      </c>
      <c r="G4" s="31">
        <f t="shared" si="0"/>
        <v>81.56</v>
      </c>
      <c r="H4" s="118">
        <v>4</v>
      </c>
      <c r="I4" s="120">
        <v>1</v>
      </c>
      <c r="J4" s="119" t="s">
        <v>23</v>
      </c>
      <c r="K4" s="30">
        <v>14.35</v>
      </c>
      <c r="L4" s="31">
        <f t="shared" si="1"/>
        <v>28.7</v>
      </c>
      <c r="M4" s="32">
        <v>2</v>
      </c>
      <c r="O4" s="17">
        <f>SUM(O3+1)</f>
        <v>2</v>
      </c>
      <c r="P4" s="18" t="s">
        <v>24</v>
      </c>
      <c r="Q4" s="18" t="s">
        <v>25</v>
      </c>
      <c r="R4" s="19" t="s">
        <v>18</v>
      </c>
      <c r="S4" s="20">
        <v>20.67</v>
      </c>
      <c r="T4" s="21">
        <f t="shared" si="2"/>
        <v>82.68</v>
      </c>
      <c r="U4" s="22">
        <v>4</v>
      </c>
      <c r="V4" s="23" t="s">
        <v>26</v>
      </c>
      <c r="W4" s="24" t="s">
        <v>27</v>
      </c>
    </row>
    <row r="5" spans="1:23" ht="15.95" customHeight="1" thickBot="1">
      <c r="A5" s="25">
        <f t="shared" si="3"/>
        <v>3</v>
      </c>
      <c r="B5" s="26"/>
      <c r="C5" s="27" t="s">
        <v>28</v>
      </c>
      <c r="D5" s="33" t="s">
        <v>22</v>
      </c>
      <c r="E5" s="29" t="s">
        <v>23</v>
      </c>
      <c r="F5" s="30">
        <v>18.61</v>
      </c>
      <c r="G5" s="34">
        <f t="shared" si="0"/>
        <v>74.44</v>
      </c>
      <c r="H5" s="118">
        <v>4</v>
      </c>
      <c r="I5" s="120">
        <v>2</v>
      </c>
      <c r="J5" s="119" t="s">
        <v>23</v>
      </c>
      <c r="K5" s="30">
        <v>27.61</v>
      </c>
      <c r="L5" s="34">
        <f t="shared" si="1"/>
        <v>27.61</v>
      </c>
      <c r="M5" s="35">
        <v>1</v>
      </c>
      <c r="O5" s="17">
        <f>SUM(O4+1)</f>
        <v>3</v>
      </c>
      <c r="P5" s="18" t="s">
        <v>29</v>
      </c>
      <c r="Q5" s="18" t="s">
        <v>30</v>
      </c>
      <c r="R5" s="19" t="s">
        <v>18</v>
      </c>
      <c r="S5" s="20">
        <v>12.72</v>
      </c>
      <c r="T5" s="21">
        <f t="shared" si="2"/>
        <v>50.88</v>
      </c>
      <c r="U5" s="22">
        <v>4</v>
      </c>
      <c r="V5" s="23" t="s">
        <v>19</v>
      </c>
      <c r="W5" s="24" t="s">
        <v>31</v>
      </c>
    </row>
    <row r="6" spans="1:23" ht="15.95" customHeight="1">
      <c r="A6" s="105">
        <f t="shared" si="3"/>
        <v>4</v>
      </c>
      <c r="B6" s="26"/>
      <c r="C6" s="36" t="s">
        <v>32</v>
      </c>
      <c r="D6" s="37" t="s">
        <v>33</v>
      </c>
      <c r="E6" s="130" t="s">
        <v>109</v>
      </c>
      <c r="F6" s="131"/>
      <c r="G6" s="16">
        <f t="shared" si="0"/>
        <v>0</v>
      </c>
      <c r="H6" s="15"/>
      <c r="J6" s="14"/>
      <c r="K6" s="15"/>
      <c r="L6" s="16">
        <f t="shared" si="1"/>
        <v>0</v>
      </c>
      <c r="M6" s="15"/>
      <c r="O6" s="17">
        <f>SUM(O5+1)</f>
        <v>4</v>
      </c>
      <c r="P6" s="18" t="s">
        <v>34</v>
      </c>
      <c r="Q6" s="18" t="s">
        <v>25</v>
      </c>
      <c r="R6" s="19" t="s">
        <v>18</v>
      </c>
      <c r="S6" s="20">
        <v>21.51</v>
      </c>
      <c r="T6" s="38">
        <f t="shared" si="2"/>
        <v>43.02</v>
      </c>
      <c r="U6" s="39">
        <v>2</v>
      </c>
      <c r="V6" s="23" t="s">
        <v>19</v>
      </c>
      <c r="W6" s="24" t="s">
        <v>20</v>
      </c>
    </row>
    <row r="7" spans="1:23" ht="15.95" customHeight="1" thickBot="1">
      <c r="A7" s="105">
        <f t="shared" si="3"/>
        <v>5</v>
      </c>
      <c r="B7" s="40"/>
      <c r="C7" s="41" t="s">
        <v>35</v>
      </c>
      <c r="D7" s="37" t="s">
        <v>36</v>
      </c>
      <c r="E7" s="130" t="s">
        <v>109</v>
      </c>
      <c r="F7" s="131"/>
      <c r="G7" s="42">
        <f t="shared" si="0"/>
        <v>0</v>
      </c>
      <c r="H7" s="15"/>
      <c r="J7" s="14"/>
      <c r="K7" s="15"/>
      <c r="L7" s="42">
        <f t="shared" si="1"/>
        <v>0</v>
      </c>
      <c r="M7" s="15"/>
      <c r="O7" s="43">
        <f>SUM(O6+1)</f>
        <v>5</v>
      </c>
      <c r="P7" s="44" t="s">
        <v>37</v>
      </c>
      <c r="Q7" s="44" t="s">
        <v>38</v>
      </c>
      <c r="R7" s="45" t="s">
        <v>18</v>
      </c>
      <c r="S7" s="46">
        <v>37</v>
      </c>
      <c r="T7" s="47">
        <f t="shared" si="2"/>
        <v>37</v>
      </c>
      <c r="U7" s="48">
        <v>1</v>
      </c>
      <c r="V7" s="49" t="s">
        <v>26</v>
      </c>
      <c r="W7" s="50" t="s">
        <v>39</v>
      </c>
    </row>
    <row r="8" spans="1:23" ht="15.95" customHeight="1" thickBot="1">
      <c r="A8" s="25">
        <f t="shared" si="3"/>
        <v>6</v>
      </c>
      <c r="B8" s="26"/>
      <c r="C8" s="51" t="s">
        <v>40</v>
      </c>
      <c r="D8" s="33" t="s">
        <v>41</v>
      </c>
      <c r="E8" s="19" t="s">
        <v>18</v>
      </c>
      <c r="F8" s="20">
        <v>15.43</v>
      </c>
      <c r="G8" s="21">
        <f t="shared" si="0"/>
        <v>15.43</v>
      </c>
      <c r="H8" s="121">
        <v>1</v>
      </c>
      <c r="I8" s="123">
        <v>1</v>
      </c>
      <c r="J8" s="122" t="s">
        <v>18</v>
      </c>
      <c r="K8" s="20">
        <v>7.54</v>
      </c>
      <c r="L8" s="21">
        <f t="shared" si="1"/>
        <v>30.16</v>
      </c>
      <c r="M8" s="22">
        <v>4</v>
      </c>
      <c r="O8" s="52"/>
      <c r="P8" s="52"/>
      <c r="Q8" s="52"/>
      <c r="R8" s="52"/>
      <c r="S8" s="52"/>
      <c r="T8" s="52"/>
      <c r="U8" s="52"/>
      <c r="V8" s="52"/>
      <c r="W8" s="52"/>
    </row>
    <row r="9" spans="1:23" ht="15.95" customHeight="1" thickBot="1">
      <c r="A9" s="105">
        <f t="shared" si="3"/>
        <v>7</v>
      </c>
      <c r="B9" s="26"/>
      <c r="C9" s="36" t="s">
        <v>42</v>
      </c>
      <c r="D9" s="37" t="s">
        <v>43</v>
      </c>
      <c r="E9" s="14"/>
      <c r="F9" s="15"/>
      <c r="G9" s="42">
        <f t="shared" si="0"/>
        <v>0</v>
      </c>
      <c r="H9" s="15"/>
      <c r="J9" s="14" t="s">
        <v>23</v>
      </c>
      <c r="K9" s="15"/>
      <c r="L9" s="42">
        <f t="shared" si="1"/>
        <v>0</v>
      </c>
      <c r="M9" s="15">
        <v>4</v>
      </c>
      <c r="O9" s="52"/>
      <c r="P9" s="52"/>
      <c r="Q9" s="52"/>
      <c r="R9" s="52"/>
      <c r="S9" s="52"/>
      <c r="T9" s="52"/>
      <c r="U9" s="52"/>
      <c r="V9" s="52"/>
      <c r="W9" s="52"/>
    </row>
    <row r="10" spans="1:23" ht="15.95" customHeight="1" thickBot="1">
      <c r="A10" s="25">
        <f t="shared" si="3"/>
        <v>8</v>
      </c>
      <c r="B10" s="26"/>
      <c r="C10" s="27" t="s">
        <v>44</v>
      </c>
      <c r="D10" s="28" t="s">
        <v>45</v>
      </c>
      <c r="E10" s="29" t="s">
        <v>23</v>
      </c>
      <c r="F10" s="30">
        <v>18.260000000000002</v>
      </c>
      <c r="G10" s="31">
        <f t="shared" si="0"/>
        <v>18.260000000000002</v>
      </c>
      <c r="H10" s="35">
        <v>1</v>
      </c>
      <c r="J10" s="29" t="s">
        <v>23</v>
      </c>
      <c r="K10" s="30"/>
      <c r="L10" s="31">
        <f t="shared" si="1"/>
        <v>0</v>
      </c>
      <c r="M10" s="35">
        <v>1</v>
      </c>
      <c r="O10" s="140" t="s">
        <v>46</v>
      </c>
      <c r="P10" s="141"/>
      <c r="Q10" s="141"/>
      <c r="R10" s="141"/>
      <c r="S10" s="141"/>
      <c r="T10" s="141"/>
      <c r="U10" s="141"/>
      <c r="V10" s="141"/>
      <c r="W10" s="142"/>
    </row>
    <row r="11" spans="1:23" ht="15.95" customHeight="1" thickBot="1">
      <c r="A11" s="25">
        <f t="shared" si="3"/>
        <v>9</v>
      </c>
      <c r="B11" s="26"/>
      <c r="C11" s="27" t="s">
        <v>47</v>
      </c>
      <c r="D11" s="28" t="s">
        <v>48</v>
      </c>
      <c r="E11" s="29" t="s">
        <v>23</v>
      </c>
      <c r="F11" s="30">
        <v>28.74</v>
      </c>
      <c r="G11" s="31">
        <f t="shared" si="0"/>
        <v>57.48</v>
      </c>
      <c r="H11" s="124">
        <v>2</v>
      </c>
      <c r="I11" s="120">
        <v>3</v>
      </c>
      <c r="J11" s="119" t="s">
        <v>23</v>
      </c>
      <c r="K11" s="30">
        <v>6.07</v>
      </c>
      <c r="L11" s="31">
        <f t="shared" si="1"/>
        <v>12.14</v>
      </c>
      <c r="M11" s="32">
        <v>2</v>
      </c>
      <c r="O11" s="7" t="s">
        <v>10</v>
      </c>
      <c r="P11" s="8" t="s">
        <v>11</v>
      </c>
      <c r="Q11" s="8" t="s">
        <v>12</v>
      </c>
      <c r="R11" s="8" t="s">
        <v>6</v>
      </c>
      <c r="S11" s="9" t="s">
        <v>7</v>
      </c>
      <c r="T11" s="8" t="s">
        <v>8</v>
      </c>
      <c r="U11" s="8" t="s">
        <v>9</v>
      </c>
      <c r="V11" s="137" t="s">
        <v>13</v>
      </c>
      <c r="W11" s="138"/>
    </row>
    <row r="12" spans="1:23" ht="15.95" customHeight="1" thickBot="1">
      <c r="A12" s="25">
        <f t="shared" si="3"/>
        <v>10</v>
      </c>
      <c r="B12" s="26"/>
      <c r="C12" s="27" t="s">
        <v>49</v>
      </c>
      <c r="D12" s="28" t="s">
        <v>50</v>
      </c>
      <c r="E12" s="19" t="s">
        <v>18</v>
      </c>
      <c r="F12" s="20">
        <v>49.93</v>
      </c>
      <c r="G12" s="21">
        <f t="shared" si="0"/>
        <v>199.72</v>
      </c>
      <c r="H12" s="118">
        <v>4</v>
      </c>
      <c r="I12" s="127">
        <v>1</v>
      </c>
      <c r="J12" s="122" t="s">
        <v>18</v>
      </c>
      <c r="K12" s="20">
        <v>4.17</v>
      </c>
      <c r="L12" s="21">
        <f t="shared" si="1"/>
        <v>4.17</v>
      </c>
      <c r="M12" s="35">
        <v>1</v>
      </c>
      <c r="O12" s="53">
        <v>1</v>
      </c>
      <c r="P12" s="54" t="s">
        <v>51</v>
      </c>
      <c r="Q12" s="54" t="s">
        <v>52</v>
      </c>
      <c r="R12" s="55" t="s">
        <v>23</v>
      </c>
      <c r="S12" s="56">
        <v>20.39</v>
      </c>
      <c r="T12" s="57">
        <f>U12*S12</f>
        <v>81.56</v>
      </c>
      <c r="U12" s="58">
        <v>4</v>
      </c>
      <c r="V12" s="59" t="s">
        <v>19</v>
      </c>
      <c r="W12" s="60" t="s">
        <v>53</v>
      </c>
    </row>
    <row r="13" spans="1:23" ht="15.95" customHeight="1" thickBot="1">
      <c r="A13" s="25">
        <f t="shared" si="3"/>
        <v>11</v>
      </c>
      <c r="B13" s="26"/>
      <c r="C13" s="61" t="s">
        <v>54</v>
      </c>
      <c r="D13" s="28" t="s">
        <v>55</v>
      </c>
      <c r="E13" s="62" t="s">
        <v>23</v>
      </c>
      <c r="F13" s="63">
        <v>12.14</v>
      </c>
      <c r="G13" s="34">
        <f t="shared" si="0"/>
        <v>12.14</v>
      </c>
      <c r="H13" s="125">
        <v>1</v>
      </c>
      <c r="I13" s="128"/>
      <c r="J13" s="126" t="s">
        <v>23</v>
      </c>
      <c r="K13" s="63">
        <v>3.86</v>
      </c>
      <c r="L13" s="34">
        <f t="shared" si="1"/>
        <v>15.44</v>
      </c>
      <c r="M13" s="22">
        <v>4</v>
      </c>
      <c r="O13" s="53">
        <f>SUM(O12+1)</f>
        <v>2</v>
      </c>
      <c r="P13" s="54" t="s">
        <v>56</v>
      </c>
      <c r="Q13" s="54" t="s">
        <v>57</v>
      </c>
      <c r="R13" s="55" t="s">
        <v>23</v>
      </c>
      <c r="S13" s="64">
        <v>18.61</v>
      </c>
      <c r="T13" s="34">
        <f t="shared" ref="T13" si="4">U13*S13</f>
        <v>74.44</v>
      </c>
      <c r="U13" s="58">
        <v>4</v>
      </c>
      <c r="V13" s="59" t="s">
        <v>19</v>
      </c>
      <c r="W13" s="60" t="s">
        <v>53</v>
      </c>
    </row>
    <row r="14" spans="1:23" ht="15.95" customHeight="1" thickBot="1">
      <c r="A14" s="25">
        <f t="shared" si="3"/>
        <v>12</v>
      </c>
      <c r="B14" s="26"/>
      <c r="C14" s="65" t="s">
        <v>58</v>
      </c>
      <c r="D14" s="28" t="s">
        <v>59</v>
      </c>
      <c r="E14" s="62" t="s">
        <v>23</v>
      </c>
      <c r="F14" s="30">
        <v>8.5399999999999991</v>
      </c>
      <c r="G14" s="31">
        <f t="shared" si="0"/>
        <v>34.159999999999997</v>
      </c>
      <c r="H14" s="118">
        <v>4</v>
      </c>
      <c r="I14" s="120">
        <v>4</v>
      </c>
      <c r="J14" s="126" t="s">
        <v>23</v>
      </c>
      <c r="K14" s="30">
        <v>4.97</v>
      </c>
      <c r="L14" s="31">
        <f t="shared" si="1"/>
        <v>19.88</v>
      </c>
      <c r="M14" s="22">
        <v>4</v>
      </c>
      <c r="O14" s="53">
        <f>SUM(O13+1)</f>
        <v>3</v>
      </c>
      <c r="P14" s="54" t="s">
        <v>60</v>
      </c>
      <c r="Q14" s="54" t="s">
        <v>61</v>
      </c>
      <c r="R14" s="55" t="s">
        <v>23</v>
      </c>
      <c r="S14" s="56">
        <v>28.74</v>
      </c>
      <c r="T14" s="57">
        <f>U14*S14</f>
        <v>57.48</v>
      </c>
      <c r="U14" s="66">
        <v>2</v>
      </c>
      <c r="V14" s="59" t="s">
        <v>26</v>
      </c>
      <c r="W14" s="60" t="s">
        <v>62</v>
      </c>
    </row>
    <row r="15" spans="1:23" ht="15.95" customHeight="1">
      <c r="A15" s="105">
        <f t="shared" si="3"/>
        <v>13</v>
      </c>
      <c r="B15" s="26"/>
      <c r="C15" s="67" t="s">
        <v>63</v>
      </c>
      <c r="D15" s="37" t="s">
        <v>50</v>
      </c>
      <c r="E15" s="130" t="s">
        <v>109</v>
      </c>
      <c r="F15" s="131"/>
      <c r="G15" s="42">
        <f t="shared" si="0"/>
        <v>0</v>
      </c>
      <c r="H15" s="15"/>
      <c r="J15" s="14" t="s">
        <v>23</v>
      </c>
      <c r="K15" s="15"/>
      <c r="L15" s="42">
        <f t="shared" si="1"/>
        <v>0</v>
      </c>
      <c r="M15" s="15">
        <v>2</v>
      </c>
      <c r="O15" s="53">
        <f>SUM(O14+1)</f>
        <v>4</v>
      </c>
      <c r="P15" s="54" t="s">
        <v>64</v>
      </c>
      <c r="Q15" s="54" t="s">
        <v>17</v>
      </c>
      <c r="R15" s="62" t="s">
        <v>23</v>
      </c>
      <c r="S15" s="30">
        <v>8.5399999999999991</v>
      </c>
      <c r="T15" s="31">
        <f t="shared" ref="T15:T16" si="5">U15*S15</f>
        <v>34.159999999999997</v>
      </c>
      <c r="U15" s="22">
        <v>4</v>
      </c>
      <c r="V15" s="59" t="s">
        <v>19</v>
      </c>
      <c r="W15" s="60" t="s">
        <v>65</v>
      </c>
    </row>
    <row r="16" spans="1:23" ht="15.95" customHeight="1" thickBot="1">
      <c r="A16" s="105">
        <f t="shared" si="3"/>
        <v>14</v>
      </c>
      <c r="B16" s="26"/>
      <c r="C16" s="67" t="s">
        <v>66</v>
      </c>
      <c r="D16" s="37" t="s">
        <v>50</v>
      </c>
      <c r="E16" s="130" t="s">
        <v>109</v>
      </c>
      <c r="F16" s="131"/>
      <c r="G16" s="16">
        <f t="shared" si="0"/>
        <v>0</v>
      </c>
      <c r="H16" s="69"/>
      <c r="J16" s="68" t="s">
        <v>23</v>
      </c>
      <c r="K16" s="69"/>
      <c r="L16" s="16">
        <f t="shared" si="1"/>
        <v>0</v>
      </c>
      <c r="M16" s="69">
        <v>2</v>
      </c>
      <c r="O16" s="70">
        <f>SUM(O15+1)</f>
        <v>5</v>
      </c>
      <c r="P16" s="71" t="s">
        <v>67</v>
      </c>
      <c r="Q16" s="71" t="s">
        <v>68</v>
      </c>
      <c r="R16" s="72" t="s">
        <v>23</v>
      </c>
      <c r="S16" s="73">
        <v>19.47</v>
      </c>
      <c r="T16" s="74">
        <f t="shared" si="5"/>
        <v>19.47</v>
      </c>
      <c r="U16" s="48">
        <v>1</v>
      </c>
      <c r="V16" s="75" t="s">
        <v>19</v>
      </c>
      <c r="W16" s="76" t="s">
        <v>53</v>
      </c>
    </row>
    <row r="17" spans="1:23" ht="15.95" customHeight="1" thickBot="1">
      <c r="A17" s="25">
        <f t="shared" si="3"/>
        <v>15</v>
      </c>
      <c r="B17" s="26"/>
      <c r="C17" s="65" t="s">
        <v>69</v>
      </c>
      <c r="D17" s="28" t="s">
        <v>22</v>
      </c>
      <c r="E17" s="62" t="s">
        <v>23</v>
      </c>
      <c r="F17" s="63">
        <v>19.47</v>
      </c>
      <c r="G17" s="34">
        <f t="shared" si="0"/>
        <v>19.47</v>
      </c>
      <c r="H17" s="125">
        <v>1</v>
      </c>
      <c r="I17" s="120">
        <v>5</v>
      </c>
      <c r="J17" s="126" t="s">
        <v>23</v>
      </c>
      <c r="K17" s="63">
        <v>4.72</v>
      </c>
      <c r="L17" s="34">
        <f t="shared" si="1"/>
        <v>9.44</v>
      </c>
      <c r="M17" s="39">
        <v>2</v>
      </c>
    </row>
    <row r="18" spans="1:23" ht="15.95" customHeight="1" thickBot="1">
      <c r="A18" s="25">
        <f t="shared" si="3"/>
        <v>16</v>
      </c>
      <c r="B18" s="26"/>
      <c r="C18" s="67" t="s">
        <v>70</v>
      </c>
      <c r="D18" s="37" t="s">
        <v>71</v>
      </c>
      <c r="E18" s="130" t="s">
        <v>109</v>
      </c>
      <c r="F18" s="131"/>
      <c r="G18" s="42">
        <f t="shared" si="0"/>
        <v>0</v>
      </c>
      <c r="H18" s="15"/>
      <c r="J18" s="14" t="s">
        <v>23</v>
      </c>
      <c r="K18" s="15"/>
      <c r="L18" s="42">
        <f t="shared" si="1"/>
        <v>0</v>
      </c>
      <c r="M18" s="15">
        <v>1</v>
      </c>
    </row>
    <row r="19" spans="1:23" ht="15.95" customHeight="1" thickBot="1">
      <c r="A19" s="25">
        <f t="shared" si="3"/>
        <v>17</v>
      </c>
      <c r="B19" s="26"/>
      <c r="C19" s="67" t="s">
        <v>72</v>
      </c>
      <c r="D19" s="37"/>
      <c r="E19" s="130" t="s">
        <v>109</v>
      </c>
      <c r="F19" s="131"/>
      <c r="G19" s="42">
        <f t="shared" si="0"/>
        <v>0</v>
      </c>
      <c r="H19" s="15"/>
      <c r="J19" s="77" t="s">
        <v>23</v>
      </c>
      <c r="K19" s="78"/>
      <c r="L19" s="42">
        <f t="shared" si="1"/>
        <v>0</v>
      </c>
      <c r="M19" s="15">
        <v>1</v>
      </c>
      <c r="O19" s="134" t="s">
        <v>73</v>
      </c>
      <c r="P19" s="135"/>
      <c r="Q19" s="135"/>
      <c r="R19" s="135"/>
      <c r="S19" s="135"/>
      <c r="T19" s="135"/>
      <c r="U19" s="135"/>
      <c r="V19" s="135"/>
      <c r="W19" s="136"/>
    </row>
    <row r="20" spans="1:23" ht="15.95" customHeight="1" thickBot="1">
      <c r="A20" s="25">
        <f t="shared" si="3"/>
        <v>18</v>
      </c>
      <c r="B20" s="40"/>
      <c r="C20" s="65" t="s">
        <v>74</v>
      </c>
      <c r="D20" s="28" t="s">
        <v>20</v>
      </c>
      <c r="E20" s="19" t="s">
        <v>18</v>
      </c>
      <c r="F20" s="20">
        <v>4.38</v>
      </c>
      <c r="G20" s="21">
        <f t="shared" si="0"/>
        <v>8.76</v>
      </c>
      <c r="H20" s="39">
        <v>2</v>
      </c>
      <c r="J20" s="19" t="s">
        <v>18</v>
      </c>
      <c r="K20" s="20">
        <v>70.94</v>
      </c>
      <c r="L20" s="21">
        <f t="shared" si="1"/>
        <v>70.94</v>
      </c>
      <c r="M20" s="35">
        <v>1</v>
      </c>
      <c r="O20" s="7" t="s">
        <v>10</v>
      </c>
      <c r="P20" s="8" t="s">
        <v>11</v>
      </c>
      <c r="Q20" s="8" t="s">
        <v>12</v>
      </c>
      <c r="R20" s="8" t="s">
        <v>6</v>
      </c>
      <c r="S20" s="9" t="s">
        <v>7</v>
      </c>
      <c r="T20" s="8" t="s">
        <v>8</v>
      </c>
      <c r="U20" s="8" t="s">
        <v>9</v>
      </c>
      <c r="V20" s="137" t="s">
        <v>13</v>
      </c>
      <c r="W20" s="138"/>
    </row>
    <row r="21" spans="1:23" ht="15.95" customHeight="1" thickBot="1">
      <c r="A21" s="25">
        <f t="shared" si="3"/>
        <v>19</v>
      </c>
      <c r="B21" s="26"/>
      <c r="C21" s="65" t="s">
        <v>75</v>
      </c>
      <c r="D21" s="28" t="s">
        <v>50</v>
      </c>
      <c r="E21" s="19" t="s">
        <v>18</v>
      </c>
      <c r="F21" s="20">
        <v>21.51</v>
      </c>
      <c r="G21" s="38">
        <f t="shared" si="0"/>
        <v>43.02</v>
      </c>
      <c r="H21" s="129">
        <v>2</v>
      </c>
      <c r="I21" s="127">
        <v>4</v>
      </c>
      <c r="J21" s="122" t="s">
        <v>18</v>
      </c>
      <c r="K21" s="20">
        <v>13.55</v>
      </c>
      <c r="L21" s="38">
        <f t="shared" si="1"/>
        <v>13.55</v>
      </c>
      <c r="M21" s="35">
        <v>1</v>
      </c>
      <c r="O21" s="79">
        <v>1</v>
      </c>
      <c r="P21" s="80" t="s">
        <v>76</v>
      </c>
      <c r="Q21" s="80" t="s">
        <v>77</v>
      </c>
      <c r="R21" s="19" t="s">
        <v>18</v>
      </c>
      <c r="S21" s="20">
        <v>15.43</v>
      </c>
      <c r="T21" s="21">
        <f t="shared" ref="T21:T23" si="6">U21*S21</f>
        <v>15.43</v>
      </c>
      <c r="U21" s="35">
        <v>1</v>
      </c>
      <c r="V21" s="81" t="s">
        <v>26</v>
      </c>
      <c r="W21" s="82" t="s">
        <v>27</v>
      </c>
    </row>
    <row r="22" spans="1:23" ht="15.95" customHeight="1">
      <c r="A22" s="25">
        <f t="shared" si="3"/>
        <v>20</v>
      </c>
      <c r="B22" s="26"/>
      <c r="C22" s="83" t="s">
        <v>78</v>
      </c>
      <c r="D22" s="84" t="s">
        <v>22</v>
      </c>
      <c r="E22" s="29" t="s">
        <v>23</v>
      </c>
      <c r="F22" s="30">
        <v>12.6</v>
      </c>
      <c r="G22" s="34">
        <f t="shared" si="0"/>
        <v>12.6</v>
      </c>
      <c r="H22" s="35">
        <v>1</v>
      </c>
      <c r="J22" s="29" t="s">
        <v>23</v>
      </c>
      <c r="K22" s="30"/>
      <c r="L22" s="34">
        <f t="shared" si="1"/>
        <v>0</v>
      </c>
      <c r="M22" s="35">
        <v>1</v>
      </c>
      <c r="O22" s="79">
        <f>SUM(O21+1)</f>
        <v>2</v>
      </c>
      <c r="P22" s="80" t="s">
        <v>79</v>
      </c>
      <c r="Q22" s="80" t="s">
        <v>80</v>
      </c>
      <c r="R22" s="29" t="s">
        <v>23</v>
      </c>
      <c r="S22" s="30">
        <v>5.71</v>
      </c>
      <c r="T22" s="34">
        <f t="shared" si="6"/>
        <v>11.42</v>
      </c>
      <c r="U22" s="39">
        <v>2</v>
      </c>
      <c r="V22" s="81" t="s">
        <v>26</v>
      </c>
      <c r="W22" s="82" t="s">
        <v>81</v>
      </c>
    </row>
    <row r="23" spans="1:23" ht="15.95" customHeight="1" thickBot="1">
      <c r="A23" s="25">
        <f t="shared" si="3"/>
        <v>21</v>
      </c>
      <c r="B23" s="85"/>
      <c r="C23" s="27" t="s">
        <v>82</v>
      </c>
      <c r="D23" s="86" t="s">
        <v>83</v>
      </c>
      <c r="E23" s="29" t="s">
        <v>23</v>
      </c>
      <c r="F23" s="30">
        <v>4.99</v>
      </c>
      <c r="G23" s="34">
        <f t="shared" si="0"/>
        <v>4.99</v>
      </c>
      <c r="H23" s="35">
        <v>1</v>
      </c>
      <c r="J23" s="29" t="s">
        <v>23</v>
      </c>
      <c r="K23" s="30">
        <v>3.7</v>
      </c>
      <c r="L23" s="34">
        <f t="shared" si="1"/>
        <v>3.7</v>
      </c>
      <c r="M23" s="35">
        <v>1</v>
      </c>
      <c r="O23" s="79">
        <f>SUM(O22+1)</f>
        <v>3</v>
      </c>
      <c r="P23" s="80" t="s">
        <v>84</v>
      </c>
      <c r="Q23" s="80" t="s">
        <v>85</v>
      </c>
      <c r="R23" s="29" t="s">
        <v>23</v>
      </c>
      <c r="S23" s="30">
        <v>4.8099999999999996</v>
      </c>
      <c r="T23" s="34">
        <f t="shared" si="6"/>
        <v>9.6199999999999992</v>
      </c>
      <c r="U23" s="39">
        <v>2</v>
      </c>
      <c r="V23" s="81" t="s">
        <v>26</v>
      </c>
      <c r="W23" s="82" t="s">
        <v>86</v>
      </c>
    </row>
    <row r="24" spans="1:23" ht="15.95" customHeight="1" thickBot="1">
      <c r="A24" s="25">
        <f t="shared" si="3"/>
        <v>22</v>
      </c>
      <c r="B24" s="85"/>
      <c r="C24" s="87" t="s">
        <v>87</v>
      </c>
      <c r="D24" s="88" t="s">
        <v>39</v>
      </c>
      <c r="E24" s="19" t="s">
        <v>18</v>
      </c>
      <c r="F24" s="20">
        <v>37</v>
      </c>
      <c r="G24" s="21">
        <f t="shared" si="0"/>
        <v>37</v>
      </c>
      <c r="H24" s="121">
        <v>1</v>
      </c>
      <c r="I24" s="127">
        <v>5</v>
      </c>
      <c r="J24" s="122" t="s">
        <v>18</v>
      </c>
      <c r="K24" s="20">
        <v>4.8600000000000003</v>
      </c>
      <c r="L24" s="21">
        <f t="shared" si="1"/>
        <v>19.440000000000001</v>
      </c>
      <c r="M24" s="22">
        <v>4</v>
      </c>
      <c r="O24" s="79">
        <f>SUM(O23+1)</f>
        <v>4</v>
      </c>
      <c r="P24" s="80"/>
      <c r="Q24" s="80"/>
      <c r="R24" s="89"/>
      <c r="S24" s="35"/>
      <c r="T24" s="90"/>
      <c r="U24" s="35"/>
      <c r="V24" s="81"/>
      <c r="W24" s="82"/>
    </row>
    <row r="25" spans="1:23" ht="15.95" customHeight="1" thickBot="1">
      <c r="A25" s="25">
        <f t="shared" si="3"/>
        <v>23</v>
      </c>
      <c r="B25" s="106"/>
      <c r="C25" s="107" t="s">
        <v>88</v>
      </c>
      <c r="D25" s="15" t="s">
        <v>89</v>
      </c>
      <c r="E25" s="130" t="s">
        <v>108</v>
      </c>
      <c r="F25" s="131"/>
      <c r="G25" s="108"/>
      <c r="H25" s="15"/>
      <c r="I25" s="112"/>
      <c r="J25" s="14" t="s">
        <v>23</v>
      </c>
      <c r="K25" s="15"/>
      <c r="L25" s="108"/>
      <c r="M25" s="15"/>
      <c r="O25" s="91">
        <f>SUM(O24+1)</f>
        <v>5</v>
      </c>
      <c r="P25" s="92"/>
      <c r="Q25" s="92"/>
      <c r="R25" s="93"/>
      <c r="S25" s="48"/>
      <c r="T25" s="94"/>
      <c r="U25" s="48"/>
      <c r="V25" s="95"/>
      <c r="W25" s="96"/>
    </row>
    <row r="26" spans="1:23" ht="15.95" customHeight="1">
      <c r="A26" s="25">
        <f t="shared" si="3"/>
        <v>24</v>
      </c>
      <c r="B26" s="85"/>
      <c r="C26" s="87" t="s">
        <v>90</v>
      </c>
      <c r="D26" s="88" t="s">
        <v>91</v>
      </c>
      <c r="E26" s="19" t="s">
        <v>18</v>
      </c>
      <c r="F26" s="20">
        <v>18.3</v>
      </c>
      <c r="G26" s="21">
        <f t="shared" ref="G26:G29" si="7">H26*F26</f>
        <v>18.3</v>
      </c>
      <c r="H26" s="35">
        <v>1</v>
      </c>
      <c r="J26" s="19" t="s">
        <v>18</v>
      </c>
      <c r="K26" s="20"/>
      <c r="L26" s="21">
        <f t="shared" ref="L26:L29" si="8">M26*K26</f>
        <v>0</v>
      </c>
      <c r="M26" s="35">
        <v>1</v>
      </c>
    </row>
    <row r="27" spans="1:23" ht="15.95" customHeight="1">
      <c r="A27" s="25">
        <f t="shared" si="3"/>
        <v>25</v>
      </c>
      <c r="B27" s="85"/>
      <c r="C27" s="87" t="s">
        <v>92</v>
      </c>
      <c r="D27" s="88" t="s">
        <v>93</v>
      </c>
      <c r="E27" s="19" t="s">
        <v>18</v>
      </c>
      <c r="F27" s="20">
        <v>4.63</v>
      </c>
      <c r="G27" s="21">
        <f t="shared" si="7"/>
        <v>4.63</v>
      </c>
      <c r="H27" s="35">
        <v>1</v>
      </c>
      <c r="J27" s="19" t="s">
        <v>18</v>
      </c>
      <c r="K27" s="20"/>
      <c r="L27" s="21">
        <f t="shared" si="8"/>
        <v>0</v>
      </c>
      <c r="M27" s="35">
        <v>1</v>
      </c>
    </row>
    <row r="28" spans="1:23" ht="15.95" customHeight="1" thickBot="1">
      <c r="A28" s="25">
        <f t="shared" si="3"/>
        <v>26</v>
      </c>
      <c r="B28" s="85"/>
      <c r="C28" s="87" t="s">
        <v>94</v>
      </c>
      <c r="D28" s="88" t="s">
        <v>22</v>
      </c>
      <c r="E28" s="29" t="s">
        <v>23</v>
      </c>
      <c r="F28" s="30">
        <v>5.38</v>
      </c>
      <c r="G28" s="34">
        <f t="shared" si="7"/>
        <v>5.38</v>
      </c>
      <c r="H28" s="35">
        <v>1</v>
      </c>
      <c r="J28" s="29" t="s">
        <v>23</v>
      </c>
      <c r="K28" s="30">
        <v>17.05</v>
      </c>
      <c r="L28" s="34">
        <f t="shared" si="8"/>
        <v>68.2</v>
      </c>
      <c r="M28" s="22">
        <v>4</v>
      </c>
    </row>
    <row r="29" spans="1:23" ht="15.95" customHeight="1" thickBot="1">
      <c r="A29" s="25">
        <f t="shared" si="3"/>
        <v>27</v>
      </c>
      <c r="B29" s="85"/>
      <c r="C29" s="87" t="s">
        <v>95</v>
      </c>
      <c r="D29" s="97" t="s">
        <v>96</v>
      </c>
      <c r="E29" s="19" t="s">
        <v>18</v>
      </c>
      <c r="F29" s="20">
        <v>20.67</v>
      </c>
      <c r="G29" s="21">
        <f t="shared" si="7"/>
        <v>82.68</v>
      </c>
      <c r="H29" s="118">
        <v>4</v>
      </c>
      <c r="I29" s="127">
        <v>2</v>
      </c>
      <c r="J29" s="122" t="s">
        <v>18</v>
      </c>
      <c r="K29" s="20"/>
      <c r="L29" s="21">
        <f t="shared" si="8"/>
        <v>0</v>
      </c>
      <c r="M29" s="22">
        <v>4</v>
      </c>
    </row>
    <row r="30" spans="1:23" ht="15.95" customHeight="1">
      <c r="A30" s="105">
        <f t="shared" si="3"/>
        <v>28</v>
      </c>
      <c r="B30" s="106"/>
      <c r="C30" s="107" t="s">
        <v>97</v>
      </c>
      <c r="D30" s="15" t="s">
        <v>98</v>
      </c>
      <c r="E30" s="130" t="s">
        <v>108</v>
      </c>
      <c r="F30" s="131"/>
      <c r="G30" s="108"/>
      <c r="H30" s="15"/>
      <c r="I30" s="112"/>
      <c r="J30" s="14" t="s">
        <v>18</v>
      </c>
      <c r="K30" s="15"/>
      <c r="L30" s="108"/>
      <c r="M30" s="15"/>
    </row>
    <row r="31" spans="1:23" ht="15.95" customHeight="1" thickBot="1">
      <c r="A31" s="105">
        <f t="shared" si="3"/>
        <v>29</v>
      </c>
      <c r="B31" s="106"/>
      <c r="C31" s="67" t="s">
        <v>99</v>
      </c>
      <c r="D31" s="37" t="s">
        <v>100</v>
      </c>
      <c r="E31" s="130" t="s">
        <v>108</v>
      </c>
      <c r="F31" s="131"/>
      <c r="G31" s="108"/>
      <c r="H31" s="15"/>
      <c r="I31" s="112"/>
      <c r="J31" s="14" t="s">
        <v>18</v>
      </c>
      <c r="K31" s="15"/>
      <c r="L31" s="108"/>
      <c r="M31" s="15"/>
    </row>
    <row r="32" spans="1:23" ht="15.95" customHeight="1" thickBot="1">
      <c r="A32" s="25">
        <f t="shared" si="3"/>
        <v>30</v>
      </c>
      <c r="B32" s="85"/>
      <c r="C32" s="65" t="s">
        <v>101</v>
      </c>
      <c r="D32" s="28" t="s">
        <v>102</v>
      </c>
      <c r="E32" s="29" t="s">
        <v>23</v>
      </c>
      <c r="F32" s="30">
        <v>5.71</v>
      </c>
      <c r="G32" s="34">
        <f t="shared" ref="G32:G35" si="9">H32*F32</f>
        <v>11.42</v>
      </c>
      <c r="H32" s="129">
        <v>2</v>
      </c>
      <c r="I32" s="123">
        <v>2</v>
      </c>
      <c r="J32" s="119" t="s">
        <v>23</v>
      </c>
      <c r="K32" s="30">
        <v>4.54</v>
      </c>
      <c r="L32" s="34">
        <f t="shared" ref="L32:L35" si="10">M32*K32</f>
        <v>4.54</v>
      </c>
      <c r="M32" s="35">
        <v>1</v>
      </c>
    </row>
    <row r="33" spans="1:13" ht="15.95" customHeight="1" thickBot="1">
      <c r="A33" s="117">
        <f t="shared" si="3"/>
        <v>31</v>
      </c>
      <c r="B33" s="99"/>
      <c r="C33" s="100" t="s">
        <v>103</v>
      </c>
      <c r="D33" s="101" t="s">
        <v>104</v>
      </c>
      <c r="E33" s="29" t="s">
        <v>23</v>
      </c>
      <c r="F33" s="30">
        <v>4.8099999999999996</v>
      </c>
      <c r="G33" s="34">
        <f t="shared" si="9"/>
        <v>9.6199999999999992</v>
      </c>
      <c r="H33" s="129">
        <v>2</v>
      </c>
      <c r="I33" s="123">
        <v>3</v>
      </c>
      <c r="J33" s="119" t="s">
        <v>23</v>
      </c>
      <c r="K33" s="30">
        <v>5.13</v>
      </c>
      <c r="L33" s="34">
        <f t="shared" si="10"/>
        <v>10.26</v>
      </c>
      <c r="M33" s="39">
        <v>2</v>
      </c>
    </row>
    <row r="34" spans="1:13" ht="15.95" customHeight="1" thickBot="1">
      <c r="A34" s="25">
        <f t="shared" si="3"/>
        <v>32</v>
      </c>
      <c r="B34" s="85"/>
      <c r="C34" s="87" t="s">
        <v>105</v>
      </c>
      <c r="D34" s="88" t="s">
        <v>106</v>
      </c>
      <c r="E34" s="19" t="s">
        <v>18</v>
      </c>
      <c r="F34" s="20">
        <v>12.72</v>
      </c>
      <c r="G34" s="21">
        <f t="shared" si="9"/>
        <v>50.88</v>
      </c>
      <c r="H34" s="118">
        <v>4</v>
      </c>
      <c r="I34" s="127">
        <v>3</v>
      </c>
      <c r="J34" s="122" t="s">
        <v>18</v>
      </c>
      <c r="K34" s="20"/>
      <c r="L34" s="21">
        <f t="shared" si="10"/>
        <v>0</v>
      </c>
      <c r="M34" s="22">
        <v>4</v>
      </c>
    </row>
    <row r="35" spans="1:13" ht="15.95" customHeight="1">
      <c r="A35" s="25">
        <f t="shared" si="3"/>
        <v>33</v>
      </c>
      <c r="B35" s="85"/>
      <c r="C35" s="87" t="s">
        <v>107</v>
      </c>
      <c r="D35" s="88"/>
      <c r="E35" s="19" t="s">
        <v>18</v>
      </c>
      <c r="F35" s="20">
        <v>17.5</v>
      </c>
      <c r="G35" s="21">
        <f t="shared" si="9"/>
        <v>17.5</v>
      </c>
      <c r="H35" s="35">
        <v>1</v>
      </c>
      <c r="J35" s="19" t="s">
        <v>18</v>
      </c>
      <c r="K35" s="20"/>
      <c r="L35" s="21">
        <f t="shared" si="10"/>
        <v>0</v>
      </c>
      <c r="M35" s="35">
        <v>1</v>
      </c>
    </row>
    <row r="36" spans="1:13" ht="15.95" customHeight="1">
      <c r="A36" s="98">
        <f t="shared" si="3"/>
        <v>34</v>
      </c>
      <c r="B36" s="85"/>
      <c r="C36" s="65" t="s">
        <v>110</v>
      </c>
      <c r="D36" s="28" t="s">
        <v>112</v>
      </c>
      <c r="E36" s="130" t="s">
        <v>109</v>
      </c>
      <c r="F36" s="131"/>
      <c r="G36" s="111"/>
      <c r="H36" s="110"/>
      <c r="I36" s="112"/>
      <c r="J36" s="109" t="s">
        <v>23</v>
      </c>
      <c r="K36" s="110"/>
      <c r="L36" s="111"/>
      <c r="M36" s="110"/>
    </row>
    <row r="37" spans="1:13" ht="15.95" customHeight="1" thickBot="1">
      <c r="A37" s="102">
        <f t="shared" si="3"/>
        <v>35</v>
      </c>
      <c r="B37" s="103"/>
      <c r="C37" s="104" t="s">
        <v>111</v>
      </c>
      <c r="D37" s="116" t="s">
        <v>112</v>
      </c>
      <c r="E37" s="132" t="s">
        <v>109</v>
      </c>
      <c r="F37" s="133"/>
      <c r="G37" s="115"/>
      <c r="H37" s="114"/>
      <c r="I37" s="112"/>
      <c r="J37" s="113"/>
      <c r="K37" s="114"/>
      <c r="L37" s="115"/>
      <c r="M37" s="114"/>
    </row>
  </sheetData>
  <mergeCells count="20">
    <mergeCell ref="E36:F36"/>
    <mergeCell ref="E37:F37"/>
    <mergeCell ref="O19:W19"/>
    <mergeCell ref="V20:W20"/>
    <mergeCell ref="E1:H1"/>
    <mergeCell ref="J1:M1"/>
    <mergeCell ref="O1:W1"/>
    <mergeCell ref="V2:W2"/>
    <mergeCell ref="O10:W10"/>
    <mergeCell ref="V11:W11"/>
    <mergeCell ref="E30:F30"/>
    <mergeCell ref="E31:F31"/>
    <mergeCell ref="E6:F6"/>
    <mergeCell ref="E3:F3"/>
    <mergeCell ref="E25:F25"/>
    <mergeCell ref="E15:F15"/>
    <mergeCell ref="E16:F16"/>
    <mergeCell ref="E18:F18"/>
    <mergeCell ref="E19:F19"/>
    <mergeCell ref="E7:F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Závodníci MT_2020_výsledky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2020-05-26T11:06:18Z</cp:lastPrinted>
  <dcterms:created xsi:type="dcterms:W3CDTF">2020-05-26T11:05:28Z</dcterms:created>
  <dcterms:modified xsi:type="dcterms:W3CDTF">2020-05-28T07:20:45Z</dcterms:modified>
</cp:coreProperties>
</file>